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<sst xmlns="http://schemas.openxmlformats.org/spreadsheetml/2006/main" count="124" uniqueCount="83">
  <si>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</si>
  <si>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</si>
  <si>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</si>
  <si>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</si>
  <si>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</si>
  <si>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</si>
  <si>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</si>
  <si>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</si>
  <si>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</si>
  <si>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</si>
  <si>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</si>
  <si>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</si>
  <si>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</si>
  <si>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</si>
  <si>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</si>
  <si>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</si>
  <si>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</si>
  <si>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</si>
  <si>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</si>
  <si>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</si>
  <si>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</si>
  <si>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</si>
  <si>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</si>
  <si>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</si>
  <si>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</si>
  <si>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</si>
  <si>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</si>
  <si>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</si>
  <si>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</si>
  <si>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</si>
  <si>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</si>
  <si>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</si>
  <si>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</si>
  <si>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</si>
  <si>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</si>
  <si>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</si>
  <si>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</si>
  <si>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</si>
  <si>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</si>
  <si>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</si>
  <si>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</si>
  <si>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</si>
  <si>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</si>
  <si>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</si>
  <si>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</si>
  <si>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</si>
  <si>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</si>
  <si>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</si>
  <si>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</si>
  <si>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</si>
  <si>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</si>
  <si>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</si>
  <si>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</si>
  <si>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</si>
  <si>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</si>
  <si>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</si>
  <si>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</si>
  <si>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</si>
  <si>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</si>
  <si>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</si>
  <si>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</si>
  <si>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</si>
  <si>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</si>
  <si>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</si>
  <si>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</si>
  <si>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</si>
  <si>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</si>
  <si>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</si>
  <si>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</si>
  <si>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</si>
  <si>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</si>
  <si>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</si>
  <si>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</si>
  <si>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</si>
  <si>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</si>
  <si>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</si>
  <si>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r>
      <t xml:space="preserve">станом на 13.02.2019р.           </t>
    </r>
    <r>
      <rPr>
        <sz val="10"/>
        <rFont val="Arial Cyr"/>
        <family val="0"/>
      </rPr>
      <t xml:space="preserve">  ( тис.грн.)</t>
    </r>
  </si>
  <si>
    <t>Розпис доходів ЗФ на 2019 рк</t>
  </si>
  <si>
    <t>Уточнений  розпис доходів</t>
  </si>
  <si>
    <t>станом на 14.02.2019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</si>
  <si>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</si>
  <si>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</si>
  <si>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14.02.2019р.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</si>
</sst>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96667"/>
        <c:crosses val="autoZero"/>
        <c:auto val="0"/>
        <c:lblOffset val="100"/>
        <c:tickLblSkip val="1"/>
        <c:noMultiLvlLbl val="0"/>
      </c:catAx>
      <c:valAx>
        <c:axId val="3089666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62874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 val="autoZero"/>
        <c:auto val="0"/>
        <c:lblOffset val="100"/>
        <c:tickLblSkip val="1"/>
        <c:noMultiLvlLbl val="0"/>
      </c:catAx>
      <c:valAx>
        <c:axId val="1960206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345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2200894"/>
        <c:axId val="44263727"/>
      </c:bar3D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00894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2829224"/>
        <c:axId val="28592105"/>
      </c:bar3D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29224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299 706,6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200 346,6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- 99 360,0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лютий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157 987,9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- 99 360,0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37064.94</v>
          </cell>
          <cell r="K6">
            <v>15164716.009999998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37.06494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15164.716009999998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76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6514.211111111112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6514.2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6514.2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6514.2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6514.2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6514.2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6514.2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6514.2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6514.2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10500</v>
      </c>
      <c r="P13" s="3">
        <f t="shared" si="1"/>
        <v>0</v>
      </c>
      <c r="Q13" s="2">
        <v>6514.2</v>
      </c>
      <c r="R13" s="69"/>
      <c r="S13" s="65"/>
      <c r="T13" s="70"/>
      <c r="U13" s="109"/>
      <c r="V13" s="110"/>
      <c r="W13" s="68">
        <v>0</v>
      </c>
    </row>
    <row r="14" spans="1:23" ht="12.75">
      <c r="A14" s="10">
        <v>43511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6600</v>
      </c>
      <c r="P14" s="3">
        <f t="shared" si="1"/>
        <v>0</v>
      </c>
      <c r="Q14" s="2">
        <v>6514.2</v>
      </c>
      <c r="R14" s="69"/>
      <c r="S14" s="65"/>
      <c r="T14" s="74"/>
      <c r="U14" s="109"/>
      <c r="V14" s="110"/>
      <c r="W14" s="68">
        <f t="shared" si="3"/>
        <v>0</v>
      </c>
    </row>
    <row r="15" spans="1:23" ht="12.75">
      <c r="A15" s="10">
        <v>43514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6514.2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43515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5490</v>
      </c>
      <c r="P16" s="3">
        <f t="shared" si="1"/>
        <v>0</v>
      </c>
      <c r="Q16" s="2">
        <v>6514.2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43516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12100</v>
      </c>
      <c r="P17" s="3">
        <f t="shared" si="1"/>
        <v>0</v>
      </c>
      <c r="Q17" s="2">
        <v>6514.2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43517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6514.2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43518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6514.2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6514.2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6514.2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17500</v>
      </c>
      <c r="P22" s="3">
        <f t="shared" si="1"/>
        <v>0</v>
      </c>
      <c r="Q22" s="2">
        <v>6514.2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15600</v>
      </c>
      <c r="P23" s="3">
        <f t="shared" si="1"/>
        <v>0</v>
      </c>
      <c r="Q23" s="2">
        <v>6514.2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35008.32</v>
      </c>
      <c r="C24" s="85">
        <f t="shared" si="4"/>
        <v>218.98999999999998</v>
      </c>
      <c r="D24" s="107">
        <f t="shared" si="4"/>
        <v>218.98999999999998</v>
      </c>
      <c r="E24" s="107">
        <f t="shared" si="4"/>
        <v>0</v>
      </c>
      <c r="F24" s="85">
        <f t="shared" si="4"/>
        <v>57.30000000000001</v>
      </c>
      <c r="G24" s="85">
        <f t="shared" si="4"/>
        <v>1745.6</v>
      </c>
      <c r="H24" s="85">
        <f t="shared" si="4"/>
        <v>19199.5</v>
      </c>
      <c r="I24" s="85">
        <f t="shared" si="4"/>
        <v>561.6999999999999</v>
      </c>
      <c r="J24" s="85">
        <f t="shared" si="4"/>
        <v>341</v>
      </c>
      <c r="K24" s="85">
        <f t="shared" si="4"/>
        <v>624.3</v>
      </c>
      <c r="L24" s="85">
        <f t="shared" si="4"/>
        <v>669.9</v>
      </c>
      <c r="M24" s="84">
        <f t="shared" si="4"/>
        <v>201.29000000000065</v>
      </c>
      <c r="N24" s="84">
        <f t="shared" si="4"/>
        <v>58627.9</v>
      </c>
      <c r="O24" s="84">
        <f t="shared" si="4"/>
        <v>157520</v>
      </c>
      <c r="P24" s="86">
        <f>N24/O24</f>
        <v>0.3721933722701879</v>
      </c>
      <c r="Q24" s="2"/>
      <c r="R24" s="75">
        <f>SUM(R4:R23)</f>
        <v>37.1</v>
      </c>
      <c r="S24" s="75">
        <f>SUM(S4:S23)</f>
        <v>0</v>
      </c>
      <c r="T24" s="75">
        <f>SUM(T4:T23)</f>
        <v>0</v>
      </c>
      <c r="U24" s="126">
        <f>SUM(U4:U23)</f>
        <v>1</v>
      </c>
      <c r="V24" s="127"/>
      <c r="W24" s="75">
        <f>R24+S24+U24+T24+V24</f>
        <v>38.1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43510</v>
      </c>
      <c r="S29" s="129">
        <v>37.06494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43510</v>
      </c>
      <c r="S39" s="118">
        <v>15164.716009999998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81</v>
      </c>
      <c r="P27" s="159"/>
    </row>
    <row r="28" spans="1:16" ht="30.75" customHeight="1">
      <c r="A28" s="149"/>
      <c r="B28" s="44" t="s">
        <v>75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січень!S40</f>
        <v>15164.716009999998</v>
      </c>
      <c r="B29" s="45">
        <v>70</v>
      </c>
      <c r="C29" s="45">
        <v>74.61</v>
      </c>
      <c r="D29" s="45">
        <v>0</v>
      </c>
      <c r="E29" s="45">
        <v>0.01</v>
      </c>
      <c r="F29" s="45">
        <v>1960</v>
      </c>
      <c r="G29" s="45">
        <v>1615.85</v>
      </c>
      <c r="H29" s="45">
        <v>4</v>
      </c>
      <c r="I29" s="45">
        <v>2</v>
      </c>
      <c r="J29" s="45"/>
      <c r="K29" s="45"/>
      <c r="L29" s="59">
        <f>H29+F29+D29+J29+B29</f>
        <v>2034</v>
      </c>
      <c r="M29" s="46">
        <f>C29+E29+G29+I29</f>
        <v>1692.4699999999998</v>
      </c>
      <c r="N29" s="47">
        <f>M29-L29</f>
        <v>-341.5300000000002</v>
      </c>
      <c r="O29" s="160">
        <f>січень!S30</f>
        <v>37.06494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174574.09999999998</v>
      </c>
      <c r="C48" s="28">
        <v>116042.39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30140.300000000003</v>
      </c>
      <c r="C49" s="28">
        <v>15245.810000000001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70218.6</v>
      </c>
      <c r="C50" s="28">
        <v>51077.12999999999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7276.400000000001</v>
      </c>
      <c r="C51" s="28">
        <v>6572.67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9627.6</v>
      </c>
      <c r="C52" s="28">
        <v>5746.56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669.86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5934.400000000011</v>
      </c>
      <c r="C55" s="12">
        <v>3702.5799999999713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299706.56</v>
      </c>
      <c r="C56" s="9">
        <v>200346.54999999996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70</v>
      </c>
      <c r="C58" s="9">
        <f>C29</f>
        <v>74.61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1960</v>
      </c>
      <c r="C60" s="9">
        <f>G29</f>
        <v>1615.85</v>
      </c>
    </row>
    <row r="61" spans="1:3" ht="25.5">
      <c r="A61" s="76" t="s">
        <v>55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77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78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2019-01-30T11:54:32Z</cp:lastPrinted>
  <dcterms:created xsi:type="dcterms:W3CDTF">2006-11-30T08:16:02Z</dcterms:created>
  <dcterms:modified xsi:type="dcterms:W3CDTF">2019-02-14T09:14:39Z</dcterms:modified>
  <cp:category/>
  <cp:version/>
  <cp:contentType/>
  <cp:contentStatus/>
</cp:coreProperties>
</file>